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4595" windowHeight="8295" activeTab="0"/>
  </bookViews>
  <sheets>
    <sheet name="дод.7" sheetId="1" r:id="rId1"/>
  </sheets>
  <definedNames>
    <definedName name="_xlfn.AGGREGATE" hidden="1">#NAME?</definedName>
    <definedName name="_xlnm.Print_Titles" localSheetId="0">'дод.7'!$4:$4</definedName>
    <definedName name="_xlnm.Print_Area" localSheetId="0">'дод.7'!$B$1:$I$43</definedName>
  </definedNames>
  <calcPr fullCalcOnLoad="1"/>
</workbook>
</file>

<file path=xl/sharedStrings.xml><?xml version="1.0" encoding="utf-8"?>
<sst xmlns="http://schemas.openxmlformats.org/spreadsheetml/2006/main" count="141" uniqueCount="98">
  <si>
    <t>Загальний фонд</t>
  </si>
  <si>
    <t>Спеціальний фонд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</si>
  <si>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</si>
  <si>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</si>
  <si>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</si>
  <si>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грн.</t>
  </si>
  <si>
    <t>0810</t>
  </si>
  <si>
    <t>1090</t>
  </si>
  <si>
    <t>Перший заступник голови обласної ради</t>
  </si>
  <si>
    <t>Всього</t>
  </si>
  <si>
    <t>Рівненська обласна державна адміністрація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</si>
  <si>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</si>
  <si>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1110000</t>
  </si>
  <si>
    <t>Код програмної класифікації видатків та кредитування місцевих бюджетів</t>
  </si>
  <si>
    <t>Код ТПКВКМБ /
ТКВКБМС</t>
  </si>
  <si>
    <t>Код ФКВКБ</t>
  </si>
  <si>
    <t>0180</t>
  </si>
  <si>
    <t>0200000</t>
  </si>
  <si>
    <t>0210000</t>
  </si>
  <si>
    <t>Програма розвитку фізичної культури і спорту в Рівненській області на період до 2020 року</t>
  </si>
  <si>
    <t>Інші заклади та заходи</t>
  </si>
  <si>
    <t>0800000</t>
  </si>
  <si>
    <t>Департамент соціального захисту населення Рівненської  обласної державної адміністрації</t>
  </si>
  <si>
    <t>0810000</t>
  </si>
  <si>
    <t>0813240</t>
  </si>
  <si>
    <t>Обласна програма матеріальної підтримки найбільш незахищених верств населення на 2018-2022 роки</t>
  </si>
  <si>
    <t>Управління у справах молоді  та спорту Рівненської обласної державної адміністрації</t>
  </si>
  <si>
    <t>0219800</t>
  </si>
  <si>
    <t>9800</t>
  </si>
  <si>
    <t xml:space="preserve">Зміни до переліку місцевих (регіональних) програм, які фінансуватимуться за рахунок коштів
обласного бюджету  у 2018 році
</t>
  </si>
  <si>
    <t>С.А.Свисталюк</t>
  </si>
  <si>
    <t>1113140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</si>
  <si>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</si>
  <si>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</si>
  <si>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</si>
  <si>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1115050</t>
  </si>
  <si>
    <t>5050</t>
  </si>
  <si>
    <t>Підтримка фізкультурно-спортивного руху</t>
  </si>
  <si>
    <t>1115051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</si>
  <si>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</si>
  <si>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</si>
  <si>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Обласна програма оздоровлення та відпочинку дітей і розвитку мережі дитячих закладів оздоровлення та відпочинку, санаторіїв на період до 2022 року</t>
  </si>
  <si>
    <t>1200000</t>
  </si>
  <si>
    <t>Департамент житлово-комунального господарства, енергетики та енергоефективності Рівненської обласної державної адміністрації</t>
  </si>
  <si>
    <t>1210000</t>
  </si>
  <si>
    <t>9770</t>
  </si>
  <si>
    <t>Інші субвенції з місцевого бюджету</t>
  </si>
  <si>
    <t>0813241</t>
  </si>
  <si>
    <t>Забезпечення діяльності інших закладів у сфері соціального захисту і соціального забезпечення</t>
  </si>
  <si>
    <t>1113130</t>
  </si>
  <si>
    <t>3130</t>
  </si>
  <si>
    <t>Реалізація державної політики у молодіжній сфері</t>
  </si>
  <si>
    <t>1113131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</si>
  <si>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</si>
  <si>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</si>
  <si>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Обласна програма підтримки молоді на 2016-2020 роки</t>
  </si>
  <si>
    <t>0700000</t>
  </si>
  <si>
    <t>Управління охорони здоров’я  Рівненської обласної державної адміністрації</t>
  </si>
  <si>
    <t>0710000</t>
  </si>
  <si>
    <t>Обласна програма забезпечення молоді житлом на 2018-2023 роки</t>
  </si>
  <si>
    <t xml:space="preserve">Надання кредиту 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</si>
  <si>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</si>
  <si>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1219770</t>
  </si>
  <si>
    <t>Комплексна програма енергоефективності Рівненської області на 2018-2025 роки</t>
  </si>
  <si>
    <r>
      <t>Субвенція з місцевого бюджету державному бюджету на виконання програм соціально-економічного розвитку регіонів</t>
    </r>
    <r>
      <rPr>
        <sz val="8"/>
        <rFont val="Times New Roman"/>
        <family val="1"/>
      </rPr>
      <t xml:space="preserve"> </t>
    </r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</si>
  <si>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</si>
  <si>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</si>
  <si>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0813102</t>
  </si>
  <si>
    <t>1020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</si>
  <si>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</si>
  <si>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Обласна комплексна програма профілактики правопорушень та боротьби із злочинністю на 2016-2020 роки, з них</t>
  </si>
  <si>
    <t>Рівненський обласний військовий комісаріат</t>
  </si>
  <si>
    <t>Обласна програма запобігання виникненню лісових і торф’яних пожеж та забезпечення їх ефективного гасіння на 2017-2021 роки</t>
  </si>
  <si>
    <t>0218210</t>
  </si>
  <si>
    <t>8210</t>
  </si>
  <si>
    <t>0380</t>
  </si>
  <si>
    <t>Муніципальні формування з охорони громадського порядку</t>
  </si>
  <si>
    <t>Обласна комплексна програма профілактики правопорушень та боротьби із злочинністю на 2016-2020 роки</t>
  </si>
  <si>
    <t>Управління Служби безпеки України в Рівненській області</t>
  </si>
  <si>
    <t>Програма забезпечення Державного архіву Рівненської області постами державної охорони на 2017-2019 роки</t>
  </si>
  <si>
    <t>Головне управління Державної казначейської служби України у Рівненській області</t>
  </si>
  <si>
    <t>Програма інформатизації Рівненської області на 2018-2020 роки, з них</t>
  </si>
  <si>
    <t>Програма забезпечення мобілізаційної підготовки та оборонної роботи в Рівненській області на 2016-2020 роки, з них</t>
  </si>
  <si>
    <t>0712020</t>
  </si>
  <si>
    <t>0732</t>
  </si>
  <si>
    <t xml:space="preserve">Спеціалізована стаціонарна медична допомога населенню </t>
  </si>
  <si>
    <t>1517464</t>
  </si>
  <si>
    <t>7464</t>
  </si>
  <si>
    <t>0456</t>
  </si>
  <si>
    <t>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м. Києві, а також дорожньої інфраструктури у м. Києві</t>
  </si>
  <si>
    <t>1500000</t>
  </si>
  <si>
    <t>Департамент  з питань будівництва та архітектури Рівненської обласної державної адміністрації</t>
  </si>
  <si>
    <t>1510000</t>
  </si>
  <si>
    <t>1517460</t>
  </si>
  <si>
    <t>7460</t>
  </si>
  <si>
    <t>Утримання та розвиток автомобільних доріг та дорожньої інфраструктури</t>
  </si>
  <si>
    <t>Програма розвитку дорожнього господарства Рівненської області на 2018 рік</t>
  </si>
  <si>
    <t>Додаток  7
до рішення Рівненської обласної ради
"Про внесення змін до обласного бюджету на 2018 рік"
від 05 жовтня 2018 року  № 1135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</si>
</sst>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#,##0.000"/>
  </numFmts>
  <fonts count="6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2"/>
      <name val="Times New Roman Cyr"/>
      <family val="1"/>
    </font>
    <font>
      <b/>
      <sz val="14"/>
      <color indexed="8"/>
      <name val="Times New Roman Cyr"/>
      <family val="1"/>
    </font>
    <font>
      <i/>
      <sz val="12"/>
      <name val="Times New Roman Cyr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12"/>
      <name val="Times New Roman Cyr"/>
      <family val="0"/>
    </font>
    <font>
      <b/>
      <i/>
      <sz val="12"/>
      <name val="Times New Roman"/>
      <family val="1"/>
    </font>
    <font>
      <sz val="13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i/>
      <sz val="13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i/>
      <sz val="12"/>
      <color rgb="FFFF0000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0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6" fillId="7" borderId="1" applyNumberFormat="0" applyAlignment="0" applyProtection="0"/>
    <xf numFmtId="0" fontId="7" fillId="44" borderId="2" applyNumberFormat="0" applyAlignment="0" applyProtection="0"/>
    <xf numFmtId="0" fontId="14" fillId="44" borderId="1" applyNumberFormat="0" applyAlignment="0" applyProtection="0"/>
    <xf numFmtId="0" fontId="2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11" fillId="0" borderId="6" applyNumberFormat="0" applyFill="0" applyAlignment="0" applyProtection="0"/>
    <xf numFmtId="0" fontId="9" fillId="45" borderId="7" applyNumberFormat="0" applyAlignment="0" applyProtection="0"/>
    <xf numFmtId="0" fontId="15" fillId="0" borderId="0" applyNumberFormat="0" applyFill="0" applyBorder="0" applyAlignment="0" applyProtection="0"/>
    <xf numFmtId="0" fontId="16" fillId="46" borderId="0" applyNumberFormat="0" applyBorder="0" applyAlignment="0" applyProtection="0"/>
    <xf numFmtId="0" fontId="56" fillId="47" borderId="8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" fillId="3" borderId="0" applyNumberFormat="0" applyBorder="0" applyAlignment="0" applyProtection="0"/>
    <xf numFmtId="0" fontId="58" fillId="48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49" borderId="10" applyNumberFormat="0" applyFont="0" applyAlignment="0" applyProtection="0"/>
    <xf numFmtId="0" fontId="0" fillId="50" borderId="11" applyNumberFormat="0" applyFont="0" applyAlignment="0" applyProtection="0"/>
    <xf numFmtId="183" fontId="1" fillId="0" borderId="0" applyFont="0" applyFill="0" applyBorder="0" applyAlignment="0" applyProtection="0"/>
    <xf numFmtId="0" fontId="59" fillId="47" borderId="12" applyNumberFormat="0" applyAlignment="0" applyProtection="0"/>
    <xf numFmtId="0" fontId="17" fillId="0" borderId="13" applyNumberFormat="0" applyFill="0" applyAlignment="0" applyProtection="0"/>
    <xf numFmtId="0" fontId="60" fillId="51" borderId="0" applyNumberFormat="0" applyBorder="0" applyAlignment="0" applyProtection="0"/>
    <xf numFmtId="0" fontId="19" fillId="0" borderId="0">
      <alignment/>
      <protection/>
    </xf>
    <xf numFmtId="0" fontId="6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62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49" fontId="27" fillId="0" borderId="14" xfId="0" applyNumberFormat="1" applyFont="1" applyBorder="1" applyAlignment="1">
      <alignment horizontal="center" vertical="top" wrapText="1"/>
    </xf>
    <xf numFmtId="0" fontId="0" fillId="46" borderId="0" xfId="0" applyNumberFormat="1" applyFont="1" applyFill="1" applyAlignment="1" applyProtection="1">
      <alignment/>
      <protection/>
    </xf>
    <xf numFmtId="0" fontId="0" fillId="46" borderId="0" xfId="0" applyFont="1" applyFill="1" applyAlignment="1">
      <alignment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right" wrapText="1"/>
    </xf>
    <xf numFmtId="49" fontId="25" fillId="0" borderId="14" xfId="0" applyNumberFormat="1" applyFont="1" applyFill="1" applyBorder="1" applyAlignment="1">
      <alignment vertical="top" wrapText="1"/>
    </xf>
    <xf numFmtId="49" fontId="28" fillId="0" borderId="0" xfId="0" applyNumberFormat="1" applyFont="1" applyFill="1" applyBorder="1" applyAlignment="1" applyProtection="1">
      <alignment vertical="top" wrapText="1"/>
      <protection locked="0"/>
    </xf>
    <xf numFmtId="49" fontId="24" fillId="0" borderId="14" xfId="0" applyNumberFormat="1" applyFont="1" applyBorder="1" applyAlignment="1" applyProtection="1">
      <alignment vertical="top" wrapText="1"/>
      <protection locked="0"/>
    </xf>
    <xf numFmtId="4" fontId="25" fillId="0" borderId="14" xfId="93" applyNumberFormat="1" applyFont="1" applyBorder="1" applyAlignment="1">
      <alignment horizontal="right" vertical="top"/>
      <protection/>
    </xf>
    <xf numFmtId="4" fontId="25" fillId="0" borderId="14" xfId="0" applyNumberFormat="1" applyFont="1" applyFill="1" applyBorder="1" applyAlignment="1">
      <alignment horizontal="right" vertical="top" wrapText="1"/>
    </xf>
    <xf numFmtId="4" fontId="18" fillId="0" borderId="14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49" fontId="29" fillId="0" borderId="14" xfId="0" applyNumberFormat="1" applyFont="1" applyBorder="1" applyAlignment="1">
      <alignment horizontal="center" vertical="top" wrapText="1"/>
    </xf>
    <xf numFmtId="49" fontId="32" fillId="46" borderId="14" xfId="0" applyNumberFormat="1" applyFont="1" applyFill="1" applyBorder="1" applyAlignment="1">
      <alignment horizontal="center" vertical="top" wrapText="1"/>
    </xf>
    <xf numFmtId="49" fontId="32" fillId="46" borderId="14" xfId="0" applyNumberFormat="1" applyFont="1" applyFill="1" applyBorder="1" applyAlignment="1" applyProtection="1">
      <alignment vertical="top" wrapText="1"/>
      <protection locked="0"/>
    </xf>
    <xf numFmtId="184" fontId="18" fillId="46" borderId="14" xfId="93" applyNumberFormat="1" applyFont="1" applyFill="1" applyBorder="1" applyAlignment="1">
      <alignment horizontal="center" vertical="center"/>
      <protection/>
    </xf>
    <xf numFmtId="4" fontId="18" fillId="46" borderId="14" xfId="93" applyNumberFormat="1" applyFont="1" applyFill="1" applyBorder="1">
      <alignment vertical="top"/>
      <protection/>
    </xf>
    <xf numFmtId="4" fontId="25" fillId="0" borderId="14" xfId="93" applyNumberFormat="1" applyFont="1" applyBorder="1">
      <alignment vertical="top"/>
      <protection/>
    </xf>
    <xf numFmtId="4" fontId="30" fillId="0" borderId="14" xfId="93" applyNumberFormat="1" applyFont="1" applyBorder="1">
      <alignment vertical="top"/>
      <protection/>
    </xf>
    <xf numFmtId="4" fontId="33" fillId="0" borderId="14" xfId="0" applyNumberFormat="1" applyFont="1" applyFill="1" applyBorder="1" applyAlignment="1">
      <alignment horizontal="right" vertical="top" wrapText="1"/>
    </xf>
    <xf numFmtId="4" fontId="34" fillId="0" borderId="14" xfId="0" applyNumberFormat="1" applyFont="1" applyFill="1" applyBorder="1" applyAlignment="1">
      <alignment horizontal="right" vertical="top" wrapText="1"/>
    </xf>
    <xf numFmtId="4" fontId="18" fillId="0" borderId="14" xfId="93" applyNumberFormat="1" applyFont="1" applyBorder="1">
      <alignment vertical="top"/>
      <protection/>
    </xf>
    <xf numFmtId="49" fontId="25" fillId="0" borderId="14" xfId="0" applyNumberFormat="1" applyFont="1" applyFill="1" applyBorder="1" applyAlignment="1">
      <alignment vertical="top" wrapText="1"/>
    </xf>
    <xf numFmtId="49" fontId="27" fillId="0" borderId="14" xfId="0" applyNumberFormat="1" applyFont="1" applyBorder="1" applyAlignment="1">
      <alignment horizontal="center" vertical="top" wrapText="1"/>
    </xf>
    <xf numFmtId="49" fontId="27" fillId="0" borderId="14" xfId="0" applyNumberFormat="1" applyFont="1" applyFill="1" applyBorder="1" applyAlignment="1">
      <alignment vertical="top" wrapText="1"/>
    </xf>
    <xf numFmtId="0" fontId="30" fillId="0" borderId="14" xfId="0" applyFont="1" applyBorder="1" applyAlignment="1">
      <alignment horizontal="center" vertical="top" wrapText="1"/>
    </xf>
    <xf numFmtId="49" fontId="30" fillId="0" borderId="14" xfId="0" applyNumberFormat="1" applyFont="1" applyBorder="1" applyAlignment="1">
      <alignment horizontal="center" vertical="top" wrapText="1"/>
    </xf>
    <xf numFmtId="0" fontId="35" fillId="0" borderId="14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center" vertical="top" wrapText="1"/>
    </xf>
    <xf numFmtId="49" fontId="25" fillId="0" borderId="14" xfId="0" applyNumberFormat="1" applyFont="1" applyBorder="1" applyAlignment="1">
      <alignment horizontal="center" vertical="top" wrapText="1"/>
    </xf>
    <xf numFmtId="0" fontId="36" fillId="0" borderId="14" xfId="0" applyFont="1" applyBorder="1" applyAlignment="1">
      <alignment horizontal="left" vertical="top" wrapText="1"/>
    </xf>
    <xf numFmtId="49" fontId="27" fillId="0" borderId="14" xfId="0" applyNumberFormat="1" applyFont="1" applyBorder="1" applyAlignment="1">
      <alignment horizontal="left" vertical="top" wrapText="1"/>
    </xf>
    <xf numFmtId="49" fontId="32" fillId="46" borderId="14" xfId="0" applyNumberFormat="1" applyFont="1" applyFill="1" applyBorder="1" applyAlignment="1">
      <alignment vertical="top" wrapText="1"/>
    </xf>
    <xf numFmtId="49" fontId="27" fillId="0" borderId="14" xfId="0" applyNumberFormat="1" applyFont="1" applyFill="1" applyBorder="1" applyAlignment="1">
      <alignment horizontal="center" vertical="top" wrapText="1"/>
    </xf>
    <xf numFmtId="49" fontId="25" fillId="0" borderId="14" xfId="0" applyNumberFormat="1" applyFont="1" applyFill="1" applyBorder="1" applyAlignment="1" applyProtection="1">
      <alignment vertical="top" wrapText="1"/>
      <protection locked="0"/>
    </xf>
    <xf numFmtId="0" fontId="25" fillId="52" borderId="14" xfId="0" applyFont="1" applyFill="1" applyBorder="1" applyAlignment="1">
      <alignment horizontal="center" vertical="top" wrapText="1"/>
    </xf>
    <xf numFmtId="49" fontId="25" fillId="52" borderId="14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 horizontal="left" vertical="top" wrapText="1"/>
    </xf>
    <xf numFmtId="49" fontId="29" fillId="0" borderId="14" xfId="0" applyNumberFormat="1" applyFont="1" applyBorder="1" applyAlignment="1">
      <alignment horizontal="center" vertical="top" wrapText="1"/>
    </xf>
    <xf numFmtId="0" fontId="30" fillId="52" borderId="14" xfId="0" applyFont="1" applyFill="1" applyBorder="1" applyAlignment="1">
      <alignment horizontal="center" vertical="top" wrapText="1"/>
    </xf>
    <xf numFmtId="49" fontId="30" fillId="52" borderId="14" xfId="0" applyNumberFormat="1" applyFont="1" applyFill="1" applyBorder="1" applyAlignment="1">
      <alignment horizontal="center" vertical="top" wrapText="1"/>
    </xf>
    <xf numFmtId="0" fontId="30" fillId="0" borderId="14" xfId="0" applyFont="1" applyBorder="1" applyAlignment="1">
      <alignment horizontal="left" vertical="top" wrapText="1"/>
    </xf>
    <xf numFmtId="4" fontId="38" fillId="0" borderId="14" xfId="0" applyNumberFormat="1" applyFont="1" applyFill="1" applyBorder="1" applyAlignment="1">
      <alignment horizontal="right" vertical="top" wrapText="1"/>
    </xf>
    <xf numFmtId="4" fontId="18" fillId="46" borderId="14" xfId="93" applyNumberFormat="1" applyFont="1" applyFill="1" applyBorder="1" applyAlignment="1">
      <alignment horizontal="right" vertical="top"/>
      <protection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0" fillId="0" borderId="0" xfId="0" applyNumberFormat="1" applyFont="1" applyFill="1" applyBorder="1" applyAlignment="1" applyProtection="1">
      <alignment horizontal="center" vertical="top"/>
      <protection/>
    </xf>
    <xf numFmtId="0" fontId="37" fillId="0" borderId="15" xfId="0" applyNumberFormat="1" applyFont="1" applyFill="1" applyBorder="1" applyAlignment="1" applyProtection="1">
      <alignment horizontal="right" vertical="center"/>
      <protection/>
    </xf>
    <xf numFmtId="0" fontId="41" fillId="0" borderId="14" xfId="0" applyNumberFormat="1" applyFont="1" applyFill="1" applyBorder="1" applyAlignment="1" applyProtection="1">
      <alignment horizontal="center" vertical="center" wrapText="1"/>
      <protection/>
    </xf>
    <xf numFmtId="0" fontId="42" fillId="0" borderId="14" xfId="0" applyFont="1" applyBorder="1" applyAlignment="1">
      <alignment horizontal="center" vertical="center" wrapText="1"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184" fontId="30" fillId="0" borderId="14" xfId="93" applyNumberFormat="1" applyFont="1" applyBorder="1" applyAlignment="1">
      <alignment vertical="top" wrapText="1"/>
      <protection/>
    </xf>
    <xf numFmtId="184" fontId="25" fillId="0" borderId="14" xfId="93" applyNumberFormat="1" applyFont="1" applyBorder="1" applyAlignment="1">
      <alignment vertical="top" wrapText="1"/>
      <protection/>
    </xf>
    <xf numFmtId="4" fontId="33" fillId="0" borderId="14" xfId="93" applyNumberFormat="1" applyFont="1" applyBorder="1">
      <alignment vertical="top"/>
      <protection/>
    </xf>
    <xf numFmtId="49" fontId="31" fillId="0" borderId="14" xfId="0" applyNumberFormat="1" applyFont="1" applyBorder="1" applyAlignment="1" applyProtection="1">
      <alignment vertical="top" wrapText="1"/>
      <protection locked="0"/>
    </xf>
    <xf numFmtId="4" fontId="35" fillId="0" borderId="14" xfId="93" applyNumberFormat="1" applyFont="1" applyBorder="1" applyAlignment="1">
      <alignment horizontal="right" vertical="top"/>
      <protection/>
    </xf>
    <xf numFmtId="4" fontId="30" fillId="0" borderId="14" xfId="93" applyNumberFormat="1" applyFont="1" applyBorder="1" applyAlignment="1">
      <alignment horizontal="right" vertical="top"/>
      <protection/>
    </xf>
    <xf numFmtId="184" fontId="36" fillId="0" borderId="14" xfId="93" applyNumberFormat="1" applyFont="1" applyBorder="1" applyAlignment="1">
      <alignment vertical="top" wrapText="1"/>
      <protection/>
    </xf>
    <xf numFmtId="49" fontId="42" fillId="46" borderId="14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vertical="top" wrapText="1"/>
    </xf>
    <xf numFmtId="4" fontId="30" fillId="0" borderId="14" xfId="0" applyNumberFormat="1" applyFont="1" applyFill="1" applyBorder="1" applyAlignment="1">
      <alignment horizontal="right" vertical="top" wrapText="1"/>
    </xf>
    <xf numFmtId="0" fontId="30" fillId="0" borderId="14" xfId="0" applyFont="1" applyBorder="1" applyAlignment="1">
      <alignment vertical="top" wrapText="1"/>
    </xf>
    <xf numFmtId="184" fontId="30" fillId="0" borderId="14" xfId="93" applyNumberFormat="1" applyFont="1" applyBorder="1" applyAlignment="1">
      <alignment horizontal="left" vertical="top" wrapText="1"/>
      <protection/>
    </xf>
    <xf numFmtId="184" fontId="25" fillId="0" borderId="14" xfId="93" applyNumberFormat="1" applyFont="1" applyBorder="1" applyAlignment="1">
      <alignment horizontal="left" vertical="top" wrapText="1"/>
      <protection/>
    </xf>
    <xf numFmtId="0" fontId="24" fillId="0" borderId="14" xfId="0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0" fontId="40" fillId="0" borderId="14" xfId="0" applyFont="1" applyBorder="1" applyAlignment="1">
      <alignment horizontal="justify" vertical="center" wrapText="1"/>
    </xf>
    <xf numFmtId="184" fontId="43" fillId="0" borderId="14" xfId="0" applyNumberFormat="1" applyFont="1" applyBorder="1" applyAlignment="1">
      <alignment vertical="justify"/>
    </xf>
    <xf numFmtId="4" fontId="18" fillId="0" borderId="14" xfId="0" applyNumberFormat="1" applyFont="1" applyFill="1" applyBorder="1" applyAlignment="1">
      <alignment vertical="justify"/>
    </xf>
    <xf numFmtId="4" fontId="18" fillId="0" borderId="14" xfId="0" applyNumberFormat="1" applyFont="1" applyBorder="1" applyAlignment="1">
      <alignment vertical="justify"/>
    </xf>
    <xf numFmtId="4" fontId="63" fillId="0" borderId="14" xfId="93" applyNumberFormat="1" applyFont="1" applyBorder="1">
      <alignment vertical="top"/>
      <protection/>
    </xf>
    <xf numFmtId="184" fontId="35" fillId="0" borderId="14" xfId="93" applyNumberFormat="1" applyFont="1" applyBorder="1" applyAlignment="1">
      <alignment vertical="top" wrapText="1"/>
      <protection/>
    </xf>
    <xf numFmtId="49" fontId="27" fillId="0" borderId="14" xfId="0" applyNumberFormat="1" applyFont="1" applyBorder="1" applyAlignment="1">
      <alignment horizontal="left" vertical="top" wrapText="1"/>
    </xf>
    <xf numFmtId="49" fontId="30" fillId="0" borderId="14" xfId="0" applyNumberFormat="1" applyFont="1" applyFill="1" applyBorder="1" applyAlignment="1">
      <alignment vertical="top" wrapText="1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NumberFormat="1" applyFont="1" applyFill="1" applyAlignment="1" applyProtection="1">
      <alignment horizontal="left" vertical="center" wrapText="1"/>
      <protection/>
    </xf>
    <xf numFmtId="0" fontId="39" fillId="0" borderId="0" xfId="0" applyNumberFormat="1" applyFont="1" applyFill="1" applyBorder="1" applyAlignment="1" applyProtection="1">
      <alignment horizontal="center" vertical="top" wrapText="1"/>
      <protection/>
    </xf>
    <xf numFmtId="181" fontId="28" fillId="0" borderId="0" xfId="68" applyFont="1" applyFill="1" applyBorder="1" applyAlignment="1" applyProtection="1">
      <alignment horizontal="left" vertical="top" wrapText="1"/>
      <protection locked="0"/>
    </xf>
    <xf numFmtId="49" fontId="28" fillId="0" borderId="0" xfId="0" applyNumberFormat="1" applyFont="1" applyFill="1" applyBorder="1" applyAlignment="1" applyProtection="1">
      <alignment horizontal="center" vertical="top" wrapText="1"/>
      <protection locked="0"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view="pageBreakPreview" zoomScaleSheetLayoutView="100" zoomScalePageLayoutView="0" workbookViewId="0" topLeftCell="G1">
      <selection activeCell="G1" sqref="G1:I1"/>
    </sheetView>
  </sheetViews>
  <sheetFormatPr defaultColWidth="9.33203125" defaultRowHeight="12.75"/>
  <cols>
    <col min="1" max="1" width="3.83203125" style="4" hidden="1" customWidth="1"/>
    <col min="2" max="3" width="15.5" style="5" customWidth="1"/>
    <col min="4" max="4" width="17.83203125" style="5" customWidth="1"/>
    <col min="5" max="5" width="50.83203125" style="4" customWidth="1"/>
    <col min="6" max="6" width="68.5" style="4" customWidth="1"/>
    <col min="7" max="7" width="19" style="4" customWidth="1"/>
    <col min="8" max="8" width="21.16015625" style="4" customWidth="1"/>
    <col min="9" max="9" width="22.16015625" style="4" customWidth="1"/>
    <col min="10" max="10" width="4.33203125" style="3" customWidth="1"/>
    <col min="11" max="11" width="10.66015625" style="3" bestFit="1" customWidth="1"/>
    <col min="12" max="16384" width="9.16015625" style="3" customWidth="1"/>
  </cols>
  <sheetData>
    <row r="1" spans="2:9" ht="63" customHeight="1">
      <c r="B1" s="2"/>
      <c r="C1" s="2"/>
      <c r="D1" s="2"/>
      <c r="E1" s="2"/>
      <c r="F1" s="2"/>
      <c r="G1" s="83" t="s">
        <v>97</v>
      </c>
      <c r="H1" s="83"/>
      <c r="I1" s="83"/>
    </row>
    <row r="2" spans="1:9" ht="45.75" customHeight="1">
      <c r="A2" s="2"/>
      <c r="B2" s="84" t="s">
        <v>29</v>
      </c>
      <c r="C2" s="84"/>
      <c r="D2" s="84"/>
      <c r="E2" s="84"/>
      <c r="F2" s="84"/>
      <c r="G2" s="84"/>
      <c r="H2" s="84"/>
      <c r="I2" s="84"/>
    </row>
    <row r="3" spans="2:9" ht="17.25">
      <c r="B3" s="52"/>
      <c r="C3" s="52"/>
      <c r="D3" s="52"/>
      <c r="E3" s="52"/>
      <c r="F3" s="53"/>
      <c r="G3" s="53"/>
      <c r="H3" s="54"/>
      <c r="I3" s="55" t="s">
        <v>5</v>
      </c>
    </row>
    <row r="4" spans="1:9" ht="97.5" customHeight="1">
      <c r="A4" s="6"/>
      <c r="B4" s="56" t="s">
        <v>13</v>
      </c>
      <c r="C4" s="56" t="s">
        <v>14</v>
      </c>
      <c r="D4" s="56" t="s">
        <v>15</v>
      </c>
      <c r="E4" s="56" t="s">
        <v>11</v>
      </c>
      <c r="F4" s="57" t="s">
        <v>3</v>
      </c>
      <c r="G4" s="58" t="s">
        <v>0</v>
      </c>
      <c r="H4" s="57" t="s">
        <v>1</v>
      </c>
      <c r="I4" s="57" t="s">
        <v>4</v>
      </c>
    </row>
    <row r="5" spans="1:9" s="10" customFormat="1" ht="31.5" customHeight="1">
      <c r="A5" s="9"/>
      <c r="B5" s="21" t="s">
        <v>17</v>
      </c>
      <c r="C5" s="21"/>
      <c r="D5" s="66"/>
      <c r="E5" s="40" t="s">
        <v>10</v>
      </c>
      <c r="F5" s="23" t="s">
        <v>9</v>
      </c>
      <c r="G5" s="24">
        <f>G6</f>
        <v>860000</v>
      </c>
      <c r="H5" s="24">
        <f>H6</f>
        <v>1100000</v>
      </c>
      <c r="I5" s="24">
        <f aca="true" t="shared" si="0" ref="I5:I15">G5+H5</f>
        <v>1960000</v>
      </c>
    </row>
    <row r="6" spans="1:9" s="10" customFormat="1" ht="31.5" customHeight="1">
      <c r="A6" s="9"/>
      <c r="B6" s="21" t="s">
        <v>18</v>
      </c>
      <c r="C6" s="21"/>
      <c r="D6" s="66"/>
      <c r="E6" s="40" t="s">
        <v>10</v>
      </c>
      <c r="F6" s="23" t="s">
        <v>9</v>
      </c>
      <c r="G6" s="24">
        <f>G7+G8+G10+G12+G13+G15</f>
        <v>860000</v>
      </c>
      <c r="H6" s="24">
        <f>H7+H8+H10+H12+H13+H15</f>
        <v>1100000</v>
      </c>
      <c r="I6" s="24">
        <f t="shared" si="0"/>
        <v>1960000</v>
      </c>
    </row>
    <row r="7" spans="1:9" s="10" customFormat="1" ht="30.75">
      <c r="A7" s="9"/>
      <c r="B7" s="31" t="s">
        <v>73</v>
      </c>
      <c r="C7" s="31" t="s">
        <v>74</v>
      </c>
      <c r="D7" s="31" t="s">
        <v>75</v>
      </c>
      <c r="E7" s="39" t="s">
        <v>76</v>
      </c>
      <c r="F7" s="65" t="s">
        <v>77</v>
      </c>
      <c r="G7" s="25">
        <v>100000</v>
      </c>
      <c r="H7" s="25"/>
      <c r="I7" s="29">
        <f t="shared" si="0"/>
        <v>100000</v>
      </c>
    </row>
    <row r="8" spans="1:9" s="10" customFormat="1" ht="48" customHeight="1">
      <c r="A8" s="9"/>
      <c r="B8" s="31" t="s">
        <v>27</v>
      </c>
      <c r="C8" s="31" t="s">
        <v>28</v>
      </c>
      <c r="D8" s="31" t="s">
        <v>16</v>
      </c>
      <c r="E8" s="39" t="s">
        <v>64</v>
      </c>
      <c r="F8" s="65" t="s">
        <v>81</v>
      </c>
      <c r="G8" s="25"/>
      <c r="H8" s="25">
        <f>H9</f>
        <v>100000</v>
      </c>
      <c r="I8" s="29">
        <f>G8+H8</f>
        <v>100000</v>
      </c>
    </row>
    <row r="9" spans="1:9" s="10" customFormat="1" ht="30.75">
      <c r="A9" s="9"/>
      <c r="B9" s="31"/>
      <c r="C9" s="31"/>
      <c r="D9" s="31"/>
      <c r="E9" s="39"/>
      <c r="F9" s="79" t="s">
        <v>80</v>
      </c>
      <c r="G9" s="26"/>
      <c r="H9" s="26">
        <v>100000</v>
      </c>
      <c r="I9" s="61">
        <f>G9+H9</f>
        <v>100000</v>
      </c>
    </row>
    <row r="10" spans="2:9" ht="52.5" customHeight="1">
      <c r="B10" s="31" t="s">
        <v>27</v>
      </c>
      <c r="C10" s="31" t="s">
        <v>28</v>
      </c>
      <c r="D10" s="31" t="s">
        <v>16</v>
      </c>
      <c r="E10" s="39" t="s">
        <v>64</v>
      </c>
      <c r="F10" s="32" t="s">
        <v>82</v>
      </c>
      <c r="G10" s="25">
        <f>G11</f>
        <v>200000</v>
      </c>
      <c r="H10" s="25">
        <f>H11</f>
        <v>0</v>
      </c>
      <c r="I10" s="29">
        <f t="shared" si="0"/>
        <v>200000</v>
      </c>
    </row>
    <row r="11" spans="2:9" ht="15">
      <c r="B11" s="31"/>
      <c r="C11" s="31"/>
      <c r="D11" s="31"/>
      <c r="E11" s="39"/>
      <c r="F11" s="62" t="s">
        <v>71</v>
      </c>
      <c r="G11" s="63">
        <v>200000</v>
      </c>
      <c r="H11" s="63"/>
      <c r="I11" s="27">
        <f t="shared" si="0"/>
        <v>200000</v>
      </c>
    </row>
    <row r="12" spans="2:9" ht="48.75" customHeight="1">
      <c r="B12" s="31" t="s">
        <v>27</v>
      </c>
      <c r="C12" s="31" t="s">
        <v>28</v>
      </c>
      <c r="D12" s="31" t="s">
        <v>16</v>
      </c>
      <c r="E12" s="39" t="s">
        <v>64</v>
      </c>
      <c r="F12" s="60" t="s">
        <v>79</v>
      </c>
      <c r="G12" s="25">
        <v>350000</v>
      </c>
      <c r="H12" s="25"/>
      <c r="I12" s="29">
        <f t="shared" si="0"/>
        <v>350000</v>
      </c>
    </row>
    <row r="13" spans="2:9" ht="48" customHeight="1">
      <c r="B13" s="31" t="s">
        <v>27</v>
      </c>
      <c r="C13" s="31" t="s">
        <v>28</v>
      </c>
      <c r="D13" s="31" t="s">
        <v>16</v>
      </c>
      <c r="E13" s="39" t="s">
        <v>64</v>
      </c>
      <c r="F13" s="32" t="s">
        <v>70</v>
      </c>
      <c r="G13" s="25">
        <f>G14</f>
        <v>210000</v>
      </c>
      <c r="H13" s="25">
        <f>H14</f>
        <v>0</v>
      </c>
      <c r="I13" s="29">
        <f t="shared" si="0"/>
        <v>210000</v>
      </c>
    </row>
    <row r="14" spans="2:9" ht="18" customHeight="1">
      <c r="B14" s="31"/>
      <c r="C14" s="31"/>
      <c r="D14" s="31"/>
      <c r="E14" s="39"/>
      <c r="F14" s="79" t="s">
        <v>78</v>
      </c>
      <c r="G14" s="26">
        <v>210000</v>
      </c>
      <c r="H14" s="26"/>
      <c r="I14" s="61">
        <f t="shared" si="0"/>
        <v>210000</v>
      </c>
    </row>
    <row r="15" spans="2:9" ht="48.75" customHeight="1">
      <c r="B15" s="31" t="s">
        <v>27</v>
      </c>
      <c r="C15" s="31" t="s">
        <v>28</v>
      </c>
      <c r="D15" s="31" t="s">
        <v>16</v>
      </c>
      <c r="E15" s="39" t="s">
        <v>64</v>
      </c>
      <c r="F15" s="32" t="s">
        <v>72</v>
      </c>
      <c r="G15" s="26"/>
      <c r="H15" s="25">
        <v>1000000</v>
      </c>
      <c r="I15" s="29">
        <f t="shared" si="0"/>
        <v>1000000</v>
      </c>
    </row>
    <row r="16" spans="2:9" ht="30">
      <c r="B16" s="21" t="s">
        <v>56</v>
      </c>
      <c r="C16" s="21"/>
      <c r="D16" s="21"/>
      <c r="E16" s="40" t="s">
        <v>57</v>
      </c>
      <c r="F16" s="23" t="s">
        <v>9</v>
      </c>
      <c r="G16" s="24">
        <f>G17</f>
        <v>0</v>
      </c>
      <c r="H16" s="24">
        <f>H17</f>
        <v>485843</v>
      </c>
      <c r="I16" s="24">
        <f aca="true" t="shared" si="1" ref="I16:I24">G16+H16</f>
        <v>485843</v>
      </c>
    </row>
    <row r="17" spans="2:9" ht="30">
      <c r="B17" s="21" t="s">
        <v>58</v>
      </c>
      <c r="C17" s="21"/>
      <c r="D17" s="21"/>
      <c r="E17" s="40" t="s">
        <v>57</v>
      </c>
      <c r="F17" s="23" t="s">
        <v>9</v>
      </c>
      <c r="G17" s="24">
        <f>G18</f>
        <v>0</v>
      </c>
      <c r="H17" s="24">
        <f>H18</f>
        <v>485843</v>
      </c>
      <c r="I17" s="24">
        <f t="shared" si="1"/>
        <v>485843</v>
      </c>
    </row>
    <row r="18" spans="2:9" ht="30.75">
      <c r="B18" s="31" t="s">
        <v>83</v>
      </c>
      <c r="C18" s="41">
        <v>2020</v>
      </c>
      <c r="D18" s="41" t="s">
        <v>84</v>
      </c>
      <c r="E18" s="42" t="s">
        <v>85</v>
      </c>
      <c r="F18" s="30" t="s">
        <v>63</v>
      </c>
      <c r="G18" s="25"/>
      <c r="H18" s="25">
        <v>485843</v>
      </c>
      <c r="I18" s="29">
        <f t="shared" si="1"/>
        <v>485843</v>
      </c>
    </row>
    <row r="19" spans="2:9" ht="30">
      <c r="B19" s="21" t="s">
        <v>21</v>
      </c>
      <c r="C19" s="21"/>
      <c r="D19" s="21"/>
      <c r="E19" s="22" t="s">
        <v>22</v>
      </c>
      <c r="F19" s="23" t="s">
        <v>9</v>
      </c>
      <c r="G19" s="51">
        <f>G20</f>
        <v>39000</v>
      </c>
      <c r="H19" s="51">
        <f>H20</f>
        <v>491591</v>
      </c>
      <c r="I19" s="51">
        <f t="shared" si="1"/>
        <v>530591</v>
      </c>
    </row>
    <row r="20" spans="2:9" ht="30">
      <c r="B20" s="21" t="s">
        <v>23</v>
      </c>
      <c r="C20" s="21"/>
      <c r="D20" s="21"/>
      <c r="E20" s="22" t="s">
        <v>22</v>
      </c>
      <c r="F20" s="23" t="s">
        <v>9</v>
      </c>
      <c r="G20" s="51">
        <f>G21+G23</f>
        <v>39000</v>
      </c>
      <c r="H20" s="51">
        <f>H21+H23</f>
        <v>491591</v>
      </c>
      <c r="I20" s="51">
        <f t="shared" si="1"/>
        <v>530591</v>
      </c>
    </row>
    <row r="21" spans="2:9" ht="61.5">
      <c r="B21" s="31" t="s">
        <v>65</v>
      </c>
      <c r="C21" s="43">
        <v>3100</v>
      </c>
      <c r="D21" s="44"/>
      <c r="E21" s="45" t="s">
        <v>66</v>
      </c>
      <c r="F21" s="30" t="s">
        <v>63</v>
      </c>
      <c r="G21" s="25"/>
      <c r="H21" s="25">
        <f>H22</f>
        <v>491591</v>
      </c>
      <c r="I21" s="29">
        <f>G21+H21</f>
        <v>491591</v>
      </c>
    </row>
    <row r="22" spans="2:9" ht="107.25">
      <c r="B22" s="46" t="s">
        <v>67</v>
      </c>
      <c r="C22" s="47">
        <v>3102</v>
      </c>
      <c r="D22" s="48" t="s">
        <v>68</v>
      </c>
      <c r="E22" s="49" t="s">
        <v>69</v>
      </c>
      <c r="F22" s="30" t="s">
        <v>63</v>
      </c>
      <c r="G22" s="25"/>
      <c r="H22" s="50">
        <v>491591</v>
      </c>
      <c r="I22" s="29">
        <f>G22+H22</f>
        <v>491591</v>
      </c>
    </row>
    <row r="23" spans="2:9" ht="16.5">
      <c r="B23" s="31" t="s">
        <v>24</v>
      </c>
      <c r="C23" s="43">
        <v>3240</v>
      </c>
      <c r="D23" s="44"/>
      <c r="E23" s="45" t="s">
        <v>20</v>
      </c>
      <c r="F23" s="71"/>
      <c r="G23" s="28">
        <f>G24</f>
        <v>39000</v>
      </c>
      <c r="H23" s="28">
        <f>H24</f>
        <v>0</v>
      </c>
      <c r="I23" s="18">
        <f t="shared" si="1"/>
        <v>39000</v>
      </c>
    </row>
    <row r="24" spans="2:9" ht="30.75">
      <c r="B24" s="46" t="s">
        <v>47</v>
      </c>
      <c r="C24" s="47">
        <v>3241</v>
      </c>
      <c r="D24" s="48" t="s">
        <v>7</v>
      </c>
      <c r="E24" s="69" t="s">
        <v>48</v>
      </c>
      <c r="F24" s="70" t="s">
        <v>25</v>
      </c>
      <c r="G24" s="50">
        <v>39000</v>
      </c>
      <c r="H24" s="68"/>
      <c r="I24" s="27">
        <f t="shared" si="1"/>
        <v>39000</v>
      </c>
    </row>
    <row r="25" spans="2:9" ht="30">
      <c r="B25" s="21" t="s">
        <v>12</v>
      </c>
      <c r="C25" s="21"/>
      <c r="D25" s="21"/>
      <c r="E25" s="22" t="s">
        <v>26</v>
      </c>
      <c r="F25" s="23" t="s">
        <v>9</v>
      </c>
      <c r="G25" s="24">
        <f>G26</f>
        <v>440000</v>
      </c>
      <c r="H25" s="24">
        <f>H26</f>
        <v>12077.31</v>
      </c>
      <c r="I25" s="24">
        <f aca="true" t="shared" si="2" ref="I25:I36">G25+H25</f>
        <v>452077.31</v>
      </c>
    </row>
    <row r="26" spans="1:9" s="10" customFormat="1" ht="30">
      <c r="A26" s="9"/>
      <c r="B26" s="21" t="s">
        <v>12</v>
      </c>
      <c r="C26" s="21"/>
      <c r="D26" s="21"/>
      <c r="E26" s="22" t="s">
        <v>26</v>
      </c>
      <c r="F26" s="23" t="s">
        <v>9</v>
      </c>
      <c r="G26" s="24">
        <f>G27+G29+G30+G32</f>
        <v>440000</v>
      </c>
      <c r="H26" s="24">
        <f>H27+H29+H30+H32</f>
        <v>12077.31</v>
      </c>
      <c r="I26" s="24">
        <f t="shared" si="2"/>
        <v>452077.31</v>
      </c>
    </row>
    <row r="27" spans="2:9" ht="15">
      <c r="B27" s="8" t="s">
        <v>49</v>
      </c>
      <c r="C27" s="8" t="s">
        <v>50</v>
      </c>
      <c r="D27" s="8"/>
      <c r="E27" s="13" t="s">
        <v>51</v>
      </c>
      <c r="F27" s="60" t="s">
        <v>55</v>
      </c>
      <c r="G27" s="17">
        <f>G28</f>
        <v>10000</v>
      </c>
      <c r="H27" s="17"/>
      <c r="I27" s="18">
        <f t="shared" si="2"/>
        <v>10000</v>
      </c>
    </row>
    <row r="28" spans="2:9" ht="51" customHeight="1">
      <c r="B28" s="20" t="s">
        <v>52</v>
      </c>
      <c r="C28" s="20" t="s">
        <v>53</v>
      </c>
      <c r="D28" s="20" t="s">
        <v>33</v>
      </c>
      <c r="E28" s="67" t="s">
        <v>54</v>
      </c>
      <c r="F28" s="59" t="s">
        <v>55</v>
      </c>
      <c r="G28" s="68">
        <v>10000</v>
      </c>
      <c r="H28" s="68"/>
      <c r="I28" s="27">
        <f t="shared" si="2"/>
        <v>10000</v>
      </c>
    </row>
    <row r="29" spans="1:9" s="19" customFormat="1" ht="76.5">
      <c r="A29" s="2"/>
      <c r="B29" s="8" t="s">
        <v>31</v>
      </c>
      <c r="C29" s="8" t="s">
        <v>32</v>
      </c>
      <c r="D29" s="8" t="s">
        <v>33</v>
      </c>
      <c r="E29" s="13" t="s">
        <v>34</v>
      </c>
      <c r="F29" s="15" t="s">
        <v>41</v>
      </c>
      <c r="G29" s="16">
        <v>150000</v>
      </c>
      <c r="H29" s="17"/>
      <c r="I29" s="18">
        <f t="shared" si="2"/>
        <v>150000</v>
      </c>
    </row>
    <row r="30" spans="2:9" ht="33" customHeight="1">
      <c r="B30" s="8" t="s">
        <v>35</v>
      </c>
      <c r="C30" s="8" t="s">
        <v>36</v>
      </c>
      <c r="D30" s="8"/>
      <c r="E30" s="13" t="s">
        <v>37</v>
      </c>
      <c r="F30" s="15" t="s">
        <v>19</v>
      </c>
      <c r="G30" s="16">
        <f>G31</f>
        <v>280000</v>
      </c>
      <c r="H30" s="16"/>
      <c r="I30" s="18">
        <f t="shared" si="2"/>
        <v>280000</v>
      </c>
    </row>
    <row r="31" spans="2:9" ht="61.5">
      <c r="B31" s="20" t="s">
        <v>38</v>
      </c>
      <c r="C31" s="20" t="s">
        <v>39</v>
      </c>
      <c r="D31" s="20" t="s">
        <v>6</v>
      </c>
      <c r="E31" s="67" t="s">
        <v>40</v>
      </c>
      <c r="F31" s="62" t="s">
        <v>19</v>
      </c>
      <c r="G31" s="64">
        <f>180000+100000</f>
        <v>280000</v>
      </c>
      <c r="H31" s="64"/>
      <c r="I31" s="27">
        <f t="shared" si="2"/>
        <v>280000</v>
      </c>
    </row>
    <row r="32" spans="2:9" ht="45.75">
      <c r="B32" s="36">
        <v>1118820</v>
      </c>
      <c r="C32" s="36">
        <v>8820</v>
      </c>
      <c r="D32" s="37"/>
      <c r="E32" s="38" t="s">
        <v>61</v>
      </c>
      <c r="F32" s="15" t="s">
        <v>59</v>
      </c>
      <c r="G32" s="16"/>
      <c r="H32" s="16">
        <f>H33</f>
        <v>12077.31</v>
      </c>
      <c r="I32" s="18">
        <f t="shared" si="2"/>
        <v>12077.31</v>
      </c>
    </row>
    <row r="33" spans="2:9" ht="15">
      <c r="B33" s="33">
        <v>1118821</v>
      </c>
      <c r="C33" s="33">
        <v>8821</v>
      </c>
      <c r="D33" s="34">
        <v>1060</v>
      </c>
      <c r="E33" s="35" t="s">
        <v>60</v>
      </c>
      <c r="F33" s="62" t="s">
        <v>59</v>
      </c>
      <c r="G33" s="78"/>
      <c r="H33" s="26">
        <v>12077.31</v>
      </c>
      <c r="I33" s="61">
        <f t="shared" si="2"/>
        <v>12077.31</v>
      </c>
    </row>
    <row r="34" spans="2:9" ht="60">
      <c r="B34" s="21" t="s">
        <v>42</v>
      </c>
      <c r="C34" s="21"/>
      <c r="D34" s="21"/>
      <c r="E34" s="22" t="s">
        <v>43</v>
      </c>
      <c r="F34" s="23" t="s">
        <v>9</v>
      </c>
      <c r="G34" s="24">
        <f>G35</f>
        <v>0</v>
      </c>
      <c r="H34" s="24">
        <f>H35</f>
        <v>-977434</v>
      </c>
      <c r="I34" s="24">
        <f t="shared" si="2"/>
        <v>-977434</v>
      </c>
    </row>
    <row r="35" spans="2:9" ht="60">
      <c r="B35" s="21" t="s">
        <v>44</v>
      </c>
      <c r="C35" s="21"/>
      <c r="D35" s="21"/>
      <c r="E35" s="22" t="s">
        <v>43</v>
      </c>
      <c r="F35" s="23" t="s">
        <v>9</v>
      </c>
      <c r="G35" s="24">
        <f>G36</f>
        <v>0</v>
      </c>
      <c r="H35" s="24">
        <f>H36</f>
        <v>-977434</v>
      </c>
      <c r="I35" s="24">
        <f t="shared" si="2"/>
        <v>-977434</v>
      </c>
    </row>
    <row r="36" spans="2:9" ht="30.75">
      <c r="B36" s="8" t="s">
        <v>62</v>
      </c>
      <c r="C36" s="8" t="s">
        <v>45</v>
      </c>
      <c r="D36" s="8" t="s">
        <v>16</v>
      </c>
      <c r="E36" s="13" t="s">
        <v>46</v>
      </c>
      <c r="F36" s="30" t="s">
        <v>63</v>
      </c>
      <c r="G36" s="25"/>
      <c r="H36" s="25">
        <v>-977434</v>
      </c>
      <c r="I36" s="29">
        <f t="shared" si="2"/>
        <v>-977434</v>
      </c>
    </row>
    <row r="37" spans="2:9" ht="45">
      <c r="B37" s="21" t="s">
        <v>90</v>
      </c>
      <c r="C37" s="21"/>
      <c r="D37" s="21"/>
      <c r="E37" s="22" t="s">
        <v>91</v>
      </c>
      <c r="F37" s="23" t="s">
        <v>9</v>
      </c>
      <c r="G37" s="24">
        <f>G38</f>
        <v>0</v>
      </c>
      <c r="H37" s="24">
        <f>H38</f>
        <v>2250587.43</v>
      </c>
      <c r="I37" s="24">
        <f>G37+H37</f>
        <v>2250587.43</v>
      </c>
    </row>
    <row r="38" spans="2:9" ht="45">
      <c r="B38" s="21" t="s">
        <v>92</v>
      </c>
      <c r="C38" s="21"/>
      <c r="D38" s="21"/>
      <c r="E38" s="22" t="s">
        <v>91</v>
      </c>
      <c r="F38" s="23" t="s">
        <v>9</v>
      </c>
      <c r="G38" s="24">
        <f>G39</f>
        <v>0</v>
      </c>
      <c r="H38" s="24">
        <f>H39</f>
        <v>2250587.43</v>
      </c>
      <c r="I38" s="24">
        <f>G38+H38</f>
        <v>2250587.43</v>
      </c>
    </row>
    <row r="39" spans="2:9" ht="30.75">
      <c r="B39" s="31" t="s">
        <v>93</v>
      </c>
      <c r="C39" s="31" t="s">
        <v>94</v>
      </c>
      <c r="D39" s="31"/>
      <c r="E39" s="80" t="s">
        <v>95</v>
      </c>
      <c r="F39" s="30" t="s">
        <v>96</v>
      </c>
      <c r="G39" s="25"/>
      <c r="H39" s="25">
        <f>H40</f>
        <v>2250587.43</v>
      </c>
      <c r="I39" s="29">
        <f>G39+H39</f>
        <v>2250587.43</v>
      </c>
    </row>
    <row r="40" spans="2:9" ht="123">
      <c r="B40" s="20" t="s">
        <v>86</v>
      </c>
      <c r="C40" s="20" t="s">
        <v>87</v>
      </c>
      <c r="D40" s="20" t="s">
        <v>88</v>
      </c>
      <c r="E40" s="67" t="s">
        <v>89</v>
      </c>
      <c r="F40" s="81" t="s">
        <v>96</v>
      </c>
      <c r="G40" s="25"/>
      <c r="H40" s="26">
        <v>2250587.43</v>
      </c>
      <c r="I40" s="61">
        <f>G40+H40</f>
        <v>2250587.43</v>
      </c>
    </row>
    <row r="41" spans="2:9" ht="17.25">
      <c r="B41" s="72"/>
      <c r="C41" s="72"/>
      <c r="D41" s="73"/>
      <c r="E41" s="74" t="s">
        <v>2</v>
      </c>
      <c r="F41" s="75"/>
      <c r="G41" s="76">
        <f>G5+G16+G19+G25+G34+G37</f>
        <v>1339000</v>
      </c>
      <c r="H41" s="76">
        <f>H5+H16+H19+H25+H34+H37</f>
        <v>3362664.74</v>
      </c>
      <c r="I41" s="77">
        <f>G41+H41</f>
        <v>4701664.74</v>
      </c>
    </row>
    <row r="42" spans="2:9" ht="12.75">
      <c r="B42" s="1"/>
      <c r="C42" s="1"/>
      <c r="D42" s="1"/>
      <c r="E42" s="1"/>
      <c r="F42" s="1"/>
      <c r="G42" s="1"/>
      <c r="H42" s="1"/>
      <c r="I42" s="1"/>
    </row>
    <row r="43" spans="2:10" ht="17.25">
      <c r="B43" s="85" t="s">
        <v>8</v>
      </c>
      <c r="C43" s="85"/>
      <c r="D43" s="85"/>
      <c r="E43" s="85"/>
      <c r="F43" s="14"/>
      <c r="G43" s="86" t="s">
        <v>30</v>
      </c>
      <c r="H43" s="86"/>
      <c r="I43" s="12"/>
      <c r="J43" s="11"/>
    </row>
    <row r="44" spans="2:15" ht="20.25" customHeight="1">
      <c r="B44" s="82"/>
      <c r="C44" s="82"/>
      <c r="D44" s="82"/>
      <c r="E44" s="82"/>
      <c r="F44" s="82"/>
      <c r="G44" s="82"/>
      <c r="H44" s="82"/>
      <c r="I44" s="82"/>
      <c r="J44" s="7"/>
      <c r="K44" s="7"/>
      <c r="L44" s="7"/>
      <c r="M44" s="7"/>
      <c r="N44" s="7"/>
      <c r="O44" s="7"/>
    </row>
    <row r="45" spans="2:15" ht="19.5" customHeight="1">
      <c r="B45" s="82"/>
      <c r="C45" s="82"/>
      <c r="D45" s="82"/>
      <c r="E45" s="82"/>
      <c r="F45" s="82"/>
      <c r="G45" s="82"/>
      <c r="H45" s="82"/>
      <c r="I45" s="82"/>
      <c r="J45" s="7"/>
      <c r="K45" s="7"/>
      <c r="L45" s="7"/>
      <c r="M45" s="7"/>
      <c r="N45" s="7"/>
      <c r="O45" s="7"/>
    </row>
  </sheetData>
  <sheetProtection/>
  <mergeCells count="6">
    <mergeCell ref="B44:I44"/>
    <mergeCell ref="B45:I45"/>
    <mergeCell ref="G1:I1"/>
    <mergeCell ref="B2:I2"/>
    <mergeCell ref="B43:E43"/>
    <mergeCell ref="G43:H43"/>
  </mergeCells>
  <printOptions/>
  <pageMargins left="0.6692913385826772" right="0.5118110236220472" top="0.7480314960629921" bottom="0.35433070866141736" header="0.35433070866141736" footer="0.35433070866141736"/>
  <pageSetup fitToHeight="32" horizontalDpi="600" verticalDpi="600" orientation="landscape" paperSize="9" scale="65" r:id="rId1"/>
  <headerFooter differentFirst="1" alignWithMargins="0">
    <oddHeader>&amp;C&amp;P</oddHeader>
  </headerFooter>
  <rowBreaks count="1" manualBreakCount="1">
    <brk id="4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user1</cp:lastModifiedBy>
  <cp:lastPrinted>2018-10-08T09:08:53Z</cp:lastPrinted>
  <dcterms:created xsi:type="dcterms:W3CDTF">2014-01-17T10:52:16Z</dcterms:created>
  <dcterms:modified xsi:type="dcterms:W3CDTF">2018-10-09T07:32:12Z</dcterms:modified>
  <cp:category/>
  <cp:version/>
  <cp:contentType/>
  <cp:contentStatus/>
</cp:coreProperties>
</file>